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D52" i="1" l="1"/>
  <c r="E49" i="1" s="1"/>
  <c r="C52" i="1"/>
  <c r="F52" i="1"/>
  <c r="F34" i="1"/>
  <c r="H31" i="1" s="1"/>
  <c r="D34" i="1"/>
  <c r="E31" i="1" s="1"/>
  <c r="C34" i="1"/>
  <c r="E43" i="1" l="1"/>
  <c r="H25" i="1"/>
  <c r="H32" i="1"/>
  <c r="H28" i="1"/>
  <c r="E25" i="1"/>
  <c r="E32" i="1"/>
  <c r="H34" i="1"/>
  <c r="E50" i="1"/>
  <c r="H52" i="1"/>
  <c r="H43" i="1"/>
  <c r="H50" i="1"/>
  <c r="H49" i="1"/>
  <c r="H46" i="1"/>
  <c r="E52" i="1"/>
  <c r="E34" i="1" l="1"/>
</calcChain>
</file>

<file path=xl/sharedStrings.xml><?xml version="1.0" encoding="utf-8"?>
<sst xmlns="http://schemas.openxmlformats.org/spreadsheetml/2006/main" count="120" uniqueCount="41">
  <si>
    <t>No. of shareholders present in the meeting either in person or through proxy:</t>
  </si>
  <si>
    <t>Promoters and promoter Group:</t>
  </si>
  <si>
    <t>Public</t>
  </si>
  <si>
    <t>In case of Poll/Postal ballot/E-voting</t>
  </si>
  <si>
    <t>The mode of voting for all resolution was E-voting and Poll conducted at the meeting</t>
  </si>
  <si>
    <t>Resolution 1:</t>
  </si>
  <si>
    <t>Promoter/Public</t>
  </si>
  <si>
    <t>No. of Shares held</t>
  </si>
  <si>
    <t>No. of votes polled</t>
  </si>
  <si>
    <t>% of votes polled on outstanding shares</t>
  </si>
  <si>
    <t>No. of votes- in favour</t>
  </si>
  <si>
    <t>No. of votes- in against</t>
  </si>
  <si>
    <t>% of votes in favour on votes polled</t>
  </si>
  <si>
    <t>% of votes against on votes polled</t>
  </si>
  <si>
    <t>3=[(2)/(1)]*100</t>
  </si>
  <si>
    <t>[1]</t>
  </si>
  <si>
    <t>[2]</t>
  </si>
  <si>
    <t>[4]</t>
  </si>
  <si>
    <t>[5]</t>
  </si>
  <si>
    <t>[6]=[(4)/(2)]*100</t>
  </si>
  <si>
    <t>[7]=[(5)/(2)]*100</t>
  </si>
  <si>
    <t>Promoter and Promoter Group</t>
  </si>
  <si>
    <t>Public- Institutional holders</t>
  </si>
  <si>
    <t>Public-Others</t>
  </si>
  <si>
    <t>Total</t>
  </si>
  <si>
    <t>Resolution 2:</t>
  </si>
  <si>
    <t>No. of shareholders attended  the meeting through Video Conferencing</t>
  </si>
  <si>
    <t>Not arranged</t>
  </si>
  <si>
    <t>Date of Extra-ordinary General Meeting</t>
  </si>
  <si>
    <t>Issue of Equity shares on preferential basis.</t>
  </si>
  <si>
    <t>Acquire the ‘Engineering Business” of the Adroit Industries (India) Limited (‘AIIL’ or ‘the Promoter group Company’) by Adroit Drivelines Limited (‘ADL’) as a going concern on a ‘slump sale’ basis which is wholly owned subsidiary of Signet Industries Limited (‘SIL’ or ‘the Company’)</t>
  </si>
  <si>
    <t>18th March, 2016</t>
  </si>
  <si>
    <t>Details of Voting Results (Regulation 44)</t>
  </si>
  <si>
    <t>Total number of shareholders on Recod Date  (i.e. March 11, 2016- cut-off date for e-voting purpose):</t>
  </si>
  <si>
    <t>Agenda-wise Disclosure</t>
  </si>
  <si>
    <t>(Special Resolution)</t>
  </si>
  <si>
    <t>Mode of Voting</t>
  </si>
  <si>
    <t>E-Voting</t>
  </si>
  <si>
    <t>Poll</t>
  </si>
  <si>
    <t>Postal Ballot (If Applicable)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</si>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</sst>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5" fontId="0" fillId="0" borderId="1" xfId="1" applyNumberFormat="1" applyFont="1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0" fontId="1" fillId="0" borderId="12" xfId="0" applyFont="1" applyBorder="1"/>
    <xf numFmtId="0" fontId="1" fillId="0" borderId="14" xfId="0" applyFont="1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/>
    <xf numFmtId="165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/>
    <xf numFmtId="0" fontId="6" fillId="0" borderId="0" xfId="0" applyFont="1"/>
    <xf numFmtId="0" fontId="8" fillId="0" borderId="0" xfId="0" applyFont="1"/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/>
    <xf numFmtId="0" fontId="1" fillId="0" borderId="9" xfId="0" applyFont="1" applyBorder="1"/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5" fontId="0" fillId="0" borderId="1" xfId="1" applyNumberFormat="1" applyFont="1" applyBorder="1" applyAlignment="1">
      <alignment horizontal="right"/>
    </xf>
    <xf numFmtId="10" fontId="0" fillId="0" borderId="1" xfId="2" applyNumberFormat="1" applyFont="1" applyBorder="1"/>
    <xf numFmtId="10" fontId="1" fillId="0" borderId="1" xfId="1" applyNumberFormat="1" applyFont="1" applyBorder="1"/>
    <xf numFmtId="10" fontId="0" fillId="0" borderId="1" xfId="1" applyNumberFormat="1" applyFont="1" applyBorder="1" applyAlignment="1">
      <alignment horizontal="right"/>
    </xf>
    <xf numFmtId="10" fontId="0" fillId="0" borderId="1" xfId="1" applyNumberFormat="1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A43" zoomScaleSheetLayoutView="100" workbookViewId="0">
      <selection sqref="A1:I1"/>
    </sheetView>
  </sheetViews>
  <sheetFormatPr defaultRowHeight="15" x14ac:dyDescent="0.25"/>
  <cols>
    <col min="1" max="1" width="26.140625" style="13" bestFit="1" customWidth="1"/>
    <col min="2" max="2" width="26.140625" style="14" customWidth="1"/>
    <col min="3" max="3" width="15.42578125" bestFit="1" customWidth="1"/>
    <col min="4" max="4" width="15" bestFit="1" customWidth="1"/>
    <col min="5" max="5" width="14.7109375" customWidth="1"/>
    <col min="6" max="6" width="14.85546875" bestFit="1" customWidth="1"/>
    <col min="7" max="7" width="8.140625" customWidth="1"/>
    <col min="8" max="8" width="8.85546875" customWidth="1"/>
    <col min="9" max="9" width="8.7109375" customWidth="1"/>
  </cols>
  <sheetData>
    <row r="1" spans="1:9" s="20" customFormat="1" ht="23.25" x14ac:dyDescent="0.35">
      <c r="A1" s="38"/>
      <c r="B1" s="39"/>
      <c r="C1" s="39"/>
      <c r="D1" s="39"/>
      <c r="E1" s="39"/>
      <c r="F1" s="39"/>
      <c r="G1" s="39"/>
      <c r="H1" s="39"/>
      <c r="I1" s="39"/>
    </row>
    <row r="2" spans="1:9" s="19" customFormat="1" ht="18.75" x14ac:dyDescent="0.3">
      <c r="A2" s="77" t="s">
        <v>32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C3" s="14"/>
      <c r="D3" s="14"/>
      <c r="E3" s="14"/>
      <c r="F3" s="14"/>
      <c r="G3" s="14"/>
      <c r="H3" s="14"/>
      <c r="I3" s="14"/>
    </row>
    <row r="4" spans="1:9" x14ac:dyDescent="0.25">
      <c r="A4" s="55" t="s">
        <v>28</v>
      </c>
      <c r="B4" s="55"/>
      <c r="C4" s="55"/>
      <c r="D4" s="55"/>
      <c r="E4" s="55"/>
      <c r="F4" s="79" t="s">
        <v>31</v>
      </c>
      <c r="G4" s="80"/>
      <c r="H4" s="80"/>
      <c r="I4" s="80"/>
    </row>
    <row r="5" spans="1:9" ht="32.25" customHeight="1" x14ac:dyDescent="0.25">
      <c r="A5" s="60" t="s">
        <v>33</v>
      </c>
      <c r="B5" s="60"/>
      <c r="C5" s="60"/>
      <c r="D5" s="60"/>
      <c r="E5" s="60"/>
      <c r="F5" s="81">
        <v>1863</v>
      </c>
      <c r="G5" s="82"/>
      <c r="H5" s="82"/>
      <c r="I5" s="83"/>
    </row>
    <row r="6" spans="1:9" ht="31.5" customHeight="1" x14ac:dyDescent="0.25">
      <c r="A6" s="59" t="s">
        <v>0</v>
      </c>
      <c r="B6" s="59"/>
      <c r="C6" s="60"/>
      <c r="D6" s="60"/>
      <c r="E6" s="76"/>
      <c r="F6" s="40"/>
      <c r="G6" s="41"/>
      <c r="H6" s="41"/>
      <c r="I6" s="42"/>
    </row>
    <row r="7" spans="1:9" x14ac:dyDescent="0.25">
      <c r="A7" s="11"/>
      <c r="B7" s="11"/>
      <c r="C7" s="55" t="s">
        <v>1</v>
      </c>
      <c r="D7" s="55"/>
      <c r="E7" s="55"/>
      <c r="F7" s="57">
        <v>9</v>
      </c>
      <c r="G7" s="57"/>
      <c r="H7" s="57"/>
      <c r="I7" s="57"/>
    </row>
    <row r="8" spans="1:9" x14ac:dyDescent="0.25">
      <c r="A8" s="11"/>
      <c r="B8" s="11"/>
      <c r="C8" s="56" t="s">
        <v>2</v>
      </c>
      <c r="D8" s="56"/>
      <c r="E8" s="56"/>
      <c r="F8" s="58">
        <v>8</v>
      </c>
      <c r="G8" s="58"/>
      <c r="H8" s="58"/>
      <c r="I8" s="58"/>
    </row>
    <row r="9" spans="1:9" ht="28.5" customHeight="1" x14ac:dyDescent="0.25">
      <c r="A9" s="59" t="s">
        <v>26</v>
      </c>
      <c r="B9" s="59"/>
      <c r="C9" s="60"/>
      <c r="D9" s="60"/>
      <c r="E9" s="60"/>
      <c r="F9" s="61" t="s">
        <v>27</v>
      </c>
      <c r="G9" s="62"/>
      <c r="H9" s="62"/>
      <c r="I9" s="63"/>
    </row>
    <row r="10" spans="1:9" x14ac:dyDescent="0.25">
      <c r="A10" s="11"/>
      <c r="B10" s="11"/>
      <c r="C10" s="55" t="s">
        <v>1</v>
      </c>
      <c r="D10" s="55"/>
      <c r="E10" s="55"/>
      <c r="F10" s="64"/>
      <c r="G10" s="65"/>
      <c r="H10" s="65"/>
      <c r="I10" s="66"/>
    </row>
    <row r="11" spans="1:9" x14ac:dyDescent="0.25">
      <c r="A11" s="12"/>
      <c r="B11" s="12"/>
      <c r="C11" s="55" t="s">
        <v>2</v>
      </c>
      <c r="D11" s="55"/>
      <c r="E11" s="55"/>
      <c r="F11" s="67"/>
      <c r="G11" s="68"/>
      <c r="H11" s="68"/>
      <c r="I11" s="69"/>
    </row>
    <row r="12" spans="1:9" x14ac:dyDescent="0.25">
      <c r="C12" s="14"/>
      <c r="D12" s="14"/>
      <c r="E12" s="14"/>
      <c r="F12" s="14"/>
      <c r="G12" s="14"/>
      <c r="H12" s="14"/>
      <c r="I12" s="14"/>
    </row>
    <row r="13" spans="1:9" x14ac:dyDescent="0.25">
      <c r="A13" s="70" t="s">
        <v>34</v>
      </c>
      <c r="B13" s="71"/>
      <c r="C13" s="71"/>
      <c r="D13" s="71"/>
      <c r="E13" s="71"/>
      <c r="F13" s="71"/>
      <c r="G13" s="71"/>
      <c r="H13" s="71"/>
      <c r="I13" s="71"/>
    </row>
    <row r="14" spans="1:9" x14ac:dyDescent="0.25">
      <c r="C14" s="14"/>
      <c r="D14" s="14"/>
      <c r="E14" s="14"/>
      <c r="F14" s="14"/>
      <c r="G14" s="14"/>
      <c r="H14" s="14"/>
      <c r="I14" s="14"/>
    </row>
    <row r="15" spans="1:9" x14ac:dyDescent="0.25">
      <c r="A15" s="72" t="s">
        <v>3</v>
      </c>
      <c r="B15" s="73"/>
      <c r="C15" s="73"/>
      <c r="D15" s="73"/>
      <c r="E15" s="73"/>
      <c r="F15" s="14"/>
      <c r="G15" s="14"/>
      <c r="H15" s="14"/>
      <c r="I15" s="14"/>
    </row>
    <row r="16" spans="1:9" x14ac:dyDescent="0.25">
      <c r="C16" s="14"/>
      <c r="D16" s="14"/>
      <c r="E16" s="14"/>
      <c r="F16" s="14"/>
      <c r="G16" s="14"/>
      <c r="H16" s="14"/>
      <c r="I16" s="14"/>
    </row>
    <row r="17" spans="1:9" x14ac:dyDescent="0.25">
      <c r="A17" s="74" t="s">
        <v>4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5">
      <c r="C18" s="14"/>
      <c r="D18" s="14"/>
      <c r="E18" s="14"/>
      <c r="F18" s="14"/>
      <c r="G18" s="14"/>
      <c r="H18" s="14"/>
      <c r="I18" s="14"/>
    </row>
    <row r="19" spans="1:9" ht="15" customHeight="1" x14ac:dyDescent="0.25">
      <c r="A19" s="23" t="s">
        <v>5</v>
      </c>
      <c r="B19" s="23"/>
      <c r="C19" s="54" t="s">
        <v>30</v>
      </c>
      <c r="D19" s="54"/>
      <c r="E19" s="54"/>
      <c r="F19" s="54"/>
      <c r="G19" s="54"/>
      <c r="H19" s="54"/>
      <c r="I19" s="54"/>
    </row>
    <row r="20" spans="1:9" x14ac:dyDescent="0.25">
      <c r="A20" s="1" t="s">
        <v>35</v>
      </c>
      <c r="B20" s="1"/>
      <c r="C20" s="54"/>
      <c r="D20" s="54"/>
      <c r="E20" s="54"/>
      <c r="F20" s="54"/>
      <c r="G20" s="54"/>
      <c r="H20" s="54"/>
      <c r="I20" s="54"/>
    </row>
    <row r="21" spans="1:9" ht="31.5" customHeight="1" x14ac:dyDescent="0.25">
      <c r="A21" s="1"/>
      <c r="B21" s="1"/>
      <c r="C21" s="54"/>
      <c r="D21" s="54"/>
      <c r="E21" s="54"/>
      <c r="F21" s="54"/>
      <c r="G21" s="54"/>
      <c r="H21" s="54"/>
      <c r="I21" s="54"/>
    </row>
    <row r="22" spans="1:9" x14ac:dyDescent="0.25">
      <c r="C22" s="15"/>
      <c r="D22" s="15"/>
      <c r="E22" s="15"/>
      <c r="F22" s="15"/>
      <c r="G22" s="15"/>
      <c r="H22" s="15"/>
      <c r="I22" s="15"/>
    </row>
    <row r="23" spans="1:9" ht="75" x14ac:dyDescent="0.25">
      <c r="A23" s="43" t="s">
        <v>6</v>
      </c>
      <c r="B23" s="21" t="s">
        <v>36</v>
      </c>
      <c r="C23" s="2" t="s">
        <v>7</v>
      </c>
      <c r="D23" s="2" t="s">
        <v>8</v>
      </c>
      <c r="E23" s="2" t="s">
        <v>9</v>
      </c>
      <c r="F23" s="2" t="s">
        <v>10</v>
      </c>
      <c r="G23" s="2" t="s">
        <v>11</v>
      </c>
      <c r="H23" s="2" t="s">
        <v>12</v>
      </c>
      <c r="I23" s="2" t="s">
        <v>13</v>
      </c>
    </row>
    <row r="24" spans="1:9" ht="30" x14ac:dyDescent="0.25">
      <c r="A24" s="44"/>
      <c r="B24" s="22"/>
      <c r="C24" s="1" t="s">
        <v>15</v>
      </c>
      <c r="D24" s="1" t="s">
        <v>16</v>
      </c>
      <c r="E24" s="2" t="s">
        <v>14</v>
      </c>
      <c r="F24" s="1" t="s">
        <v>17</v>
      </c>
      <c r="G24" s="1" t="s">
        <v>18</v>
      </c>
      <c r="H24" s="2" t="s">
        <v>19</v>
      </c>
      <c r="I24" s="2" t="s">
        <v>20</v>
      </c>
    </row>
    <row r="25" spans="1:9" ht="30" customHeight="1" x14ac:dyDescent="0.25">
      <c r="A25" s="32" t="s">
        <v>21</v>
      </c>
      <c r="B25" s="4" t="s">
        <v>37</v>
      </c>
      <c r="C25" s="8">
        <v>214110000</v>
      </c>
      <c r="D25" s="8">
        <v>192348540</v>
      </c>
      <c r="E25" s="9">
        <f>D25/D34*100</f>
        <v>93.158327375183063</v>
      </c>
      <c r="F25" s="8">
        <v>192348540</v>
      </c>
      <c r="G25" s="8">
        <v>0</v>
      </c>
      <c r="H25" s="28">
        <f>F25/F34</f>
        <v>0.93158327375183059</v>
      </c>
      <c r="I25" s="29">
        <v>0</v>
      </c>
    </row>
    <row r="26" spans="1:9" x14ac:dyDescent="0.25">
      <c r="A26" s="33"/>
      <c r="B26" s="4" t="s">
        <v>38</v>
      </c>
      <c r="C26" s="8"/>
      <c r="D26" s="8"/>
      <c r="E26" s="9"/>
      <c r="F26" s="8"/>
      <c r="G26" s="8"/>
      <c r="H26" s="28"/>
      <c r="I26" s="29"/>
    </row>
    <row r="27" spans="1:9" x14ac:dyDescent="0.25">
      <c r="A27" s="34"/>
      <c r="B27" s="4" t="s">
        <v>39</v>
      </c>
      <c r="C27" s="27" t="s">
        <v>40</v>
      </c>
      <c r="D27" s="27" t="s">
        <v>40</v>
      </c>
      <c r="E27" s="27" t="s">
        <v>40</v>
      </c>
      <c r="F27" s="27" t="s">
        <v>40</v>
      </c>
      <c r="G27" s="27" t="s">
        <v>40</v>
      </c>
      <c r="H27" s="30" t="s">
        <v>40</v>
      </c>
      <c r="I27" s="30" t="s">
        <v>40</v>
      </c>
    </row>
    <row r="28" spans="1:9" x14ac:dyDescent="0.25">
      <c r="A28" s="35" t="s">
        <v>22</v>
      </c>
      <c r="B28" s="4" t="s">
        <v>37</v>
      </c>
      <c r="C28" s="8">
        <v>0</v>
      </c>
      <c r="D28" s="8">
        <v>0</v>
      </c>
      <c r="E28" s="9">
        <v>0</v>
      </c>
      <c r="F28" s="8">
        <v>0</v>
      </c>
      <c r="G28" s="8"/>
      <c r="H28" s="31">
        <f>+F28/F34*100</f>
        <v>0</v>
      </c>
      <c r="I28" s="31"/>
    </row>
    <row r="29" spans="1:9" x14ac:dyDescent="0.25">
      <c r="A29" s="36"/>
      <c r="B29" s="4" t="s">
        <v>38</v>
      </c>
      <c r="C29" s="8"/>
      <c r="D29" s="8"/>
      <c r="E29" s="9"/>
      <c r="F29" s="8"/>
      <c r="G29" s="8"/>
      <c r="H29" s="31"/>
      <c r="I29" s="31"/>
    </row>
    <row r="30" spans="1:9" x14ac:dyDescent="0.25">
      <c r="A30" s="37"/>
      <c r="B30" s="4" t="s">
        <v>39</v>
      </c>
      <c r="C30" s="27" t="s">
        <v>40</v>
      </c>
      <c r="D30" s="27" t="s">
        <v>40</v>
      </c>
      <c r="E30" s="27" t="s">
        <v>40</v>
      </c>
      <c r="F30" s="27" t="s">
        <v>40</v>
      </c>
      <c r="G30" s="27" t="s">
        <v>40</v>
      </c>
      <c r="H30" s="30" t="s">
        <v>40</v>
      </c>
      <c r="I30" s="30" t="s">
        <v>40</v>
      </c>
    </row>
    <row r="31" spans="1:9" x14ac:dyDescent="0.25">
      <c r="A31" s="3" t="s">
        <v>23</v>
      </c>
      <c r="B31" s="4" t="s">
        <v>37</v>
      </c>
      <c r="C31" s="8">
        <v>77760000</v>
      </c>
      <c r="D31" s="8">
        <v>10005</v>
      </c>
      <c r="E31" s="9">
        <f>D31/D34*100</f>
        <v>4.845625890317163E-3</v>
      </c>
      <c r="F31" s="8">
        <v>10005</v>
      </c>
      <c r="G31" s="8"/>
      <c r="H31" s="28">
        <f>F31/F34</f>
        <v>4.8456258903171632E-5</v>
      </c>
      <c r="I31" s="29">
        <v>0</v>
      </c>
    </row>
    <row r="32" spans="1:9" x14ac:dyDescent="0.25">
      <c r="A32" s="3"/>
      <c r="B32" s="4" t="s">
        <v>38</v>
      </c>
      <c r="C32" s="8"/>
      <c r="D32" s="8">
        <v>14116330</v>
      </c>
      <c r="E32" s="9">
        <f>D32/D34*100</f>
        <v>6.8368269989266244</v>
      </c>
      <c r="F32" s="8">
        <v>14116330</v>
      </c>
      <c r="G32" s="8"/>
      <c r="H32" s="28">
        <f>F32/F34</f>
        <v>6.8368269989266248E-2</v>
      </c>
      <c r="I32" s="29"/>
    </row>
    <row r="33" spans="1:11" x14ac:dyDescent="0.25">
      <c r="A33" s="3"/>
      <c r="B33" s="4" t="s">
        <v>39</v>
      </c>
      <c r="C33" s="27" t="s">
        <v>40</v>
      </c>
      <c r="D33" s="27" t="s">
        <v>40</v>
      </c>
      <c r="E33" s="27" t="s">
        <v>40</v>
      </c>
      <c r="F33" s="27" t="s">
        <v>40</v>
      </c>
      <c r="G33" s="27" t="s">
        <v>40</v>
      </c>
      <c r="H33" s="30" t="s">
        <v>40</v>
      </c>
      <c r="I33" s="30" t="s">
        <v>40</v>
      </c>
    </row>
    <row r="34" spans="1:11" x14ac:dyDescent="0.25">
      <c r="A34" s="3" t="s">
        <v>24</v>
      </c>
      <c r="B34" s="3"/>
      <c r="C34" s="10">
        <f>SUM(C25:C31)</f>
        <v>291870000</v>
      </c>
      <c r="D34" s="10">
        <f>SUM(D25:D33)</f>
        <v>206474875</v>
      </c>
      <c r="E34" s="9">
        <f>E25+E31+E32</f>
        <v>100</v>
      </c>
      <c r="F34" s="10">
        <f>SUM(F25:F33)</f>
        <v>206474875</v>
      </c>
      <c r="G34" s="8"/>
      <c r="H34" s="28">
        <f>F34/D34</f>
        <v>1</v>
      </c>
      <c r="I34" s="29">
        <v>0</v>
      </c>
    </row>
    <row r="35" spans="1:11" x14ac:dyDescent="0.25">
      <c r="C35" s="14"/>
      <c r="D35" s="16"/>
      <c r="E35" s="17"/>
      <c r="F35" s="14"/>
      <c r="G35" s="14"/>
      <c r="H35" s="14"/>
      <c r="I35" s="14"/>
      <c r="K35" s="18"/>
    </row>
    <row r="36" spans="1:11" x14ac:dyDescent="0.25">
      <c r="C36" s="14"/>
      <c r="D36" s="14"/>
      <c r="E36" s="14"/>
      <c r="F36" s="14"/>
      <c r="G36" s="14"/>
      <c r="H36" s="14"/>
      <c r="I36" s="14"/>
    </row>
    <row r="37" spans="1:11" x14ac:dyDescent="0.25">
      <c r="A37" s="5" t="s">
        <v>25</v>
      </c>
      <c r="B37" s="24"/>
      <c r="C37" s="45" t="s">
        <v>29</v>
      </c>
      <c r="D37" s="46"/>
      <c r="E37" s="46"/>
      <c r="F37" s="46"/>
      <c r="G37" s="46"/>
      <c r="H37" s="46"/>
      <c r="I37" s="47"/>
    </row>
    <row r="38" spans="1:11" x14ac:dyDescent="0.25">
      <c r="A38" s="6" t="s">
        <v>35</v>
      </c>
      <c r="B38" s="25"/>
      <c r="C38" s="48"/>
      <c r="D38" s="49"/>
      <c r="E38" s="49"/>
      <c r="F38" s="49"/>
      <c r="G38" s="49"/>
      <c r="H38" s="49"/>
      <c r="I38" s="50"/>
    </row>
    <row r="39" spans="1:11" x14ac:dyDescent="0.25">
      <c r="A39" s="7"/>
      <c r="B39" s="26"/>
      <c r="C39" s="51"/>
      <c r="D39" s="52"/>
      <c r="E39" s="52"/>
      <c r="F39" s="52"/>
      <c r="G39" s="52"/>
      <c r="H39" s="52"/>
      <c r="I39" s="53"/>
    </row>
    <row r="40" spans="1:11" x14ac:dyDescent="0.25">
      <c r="C40" s="15"/>
      <c r="D40" s="15"/>
      <c r="E40" s="15"/>
      <c r="F40" s="15"/>
      <c r="G40" s="15"/>
      <c r="H40" s="15"/>
      <c r="I40" s="15"/>
    </row>
    <row r="41" spans="1:11" ht="75" x14ac:dyDescent="0.25">
      <c r="A41" s="43" t="s">
        <v>6</v>
      </c>
      <c r="B41" s="21" t="s">
        <v>36</v>
      </c>
      <c r="C41" s="2" t="s">
        <v>7</v>
      </c>
      <c r="D41" s="2" t="s">
        <v>8</v>
      </c>
      <c r="E41" s="2" t="s">
        <v>9</v>
      </c>
      <c r="F41" s="2" t="s">
        <v>10</v>
      </c>
      <c r="G41" s="2" t="s">
        <v>11</v>
      </c>
      <c r="H41" s="2" t="s">
        <v>12</v>
      </c>
      <c r="I41" s="2" t="s">
        <v>13</v>
      </c>
    </row>
    <row r="42" spans="1:11" ht="30" x14ac:dyDescent="0.25">
      <c r="A42" s="44"/>
      <c r="B42" s="22"/>
      <c r="C42" s="1" t="s">
        <v>15</v>
      </c>
      <c r="D42" s="1" t="s">
        <v>16</v>
      </c>
      <c r="E42" s="2" t="s">
        <v>14</v>
      </c>
      <c r="F42" s="1" t="s">
        <v>17</v>
      </c>
      <c r="G42" s="1" t="s">
        <v>18</v>
      </c>
      <c r="H42" s="2" t="s">
        <v>19</v>
      </c>
      <c r="I42" s="2" t="s">
        <v>20</v>
      </c>
    </row>
    <row r="43" spans="1:11" x14ac:dyDescent="0.25">
      <c r="A43" s="32" t="s">
        <v>21</v>
      </c>
      <c r="B43" s="4" t="s">
        <v>37</v>
      </c>
      <c r="C43" s="8">
        <v>214110000</v>
      </c>
      <c r="D43" s="8">
        <v>192348540</v>
      </c>
      <c r="E43" s="9">
        <f>D43/D52*100</f>
        <v>93.158327375183063</v>
      </c>
      <c r="F43" s="8">
        <v>192348540</v>
      </c>
      <c r="G43" s="8">
        <v>0</v>
      </c>
      <c r="H43" s="28">
        <f>F43/F52</f>
        <v>0.93158327375183059</v>
      </c>
      <c r="I43" s="9">
        <v>0</v>
      </c>
    </row>
    <row r="44" spans="1:11" x14ac:dyDescent="0.25">
      <c r="A44" s="33"/>
      <c r="B44" s="4" t="s">
        <v>38</v>
      </c>
      <c r="C44" s="8"/>
      <c r="D44" s="8"/>
      <c r="E44" s="9"/>
      <c r="F44" s="8"/>
      <c r="G44" s="8"/>
      <c r="H44" s="28"/>
      <c r="I44" s="9"/>
    </row>
    <row r="45" spans="1:11" x14ac:dyDescent="0.25">
      <c r="A45" s="34"/>
      <c r="B45" s="4" t="s">
        <v>39</v>
      </c>
      <c r="C45" s="27" t="s">
        <v>40</v>
      </c>
      <c r="D45" s="27" t="s">
        <v>40</v>
      </c>
      <c r="E45" s="27" t="s">
        <v>40</v>
      </c>
      <c r="F45" s="27" t="s">
        <v>40</v>
      </c>
      <c r="G45" s="27" t="s">
        <v>40</v>
      </c>
      <c r="H45" s="30" t="s">
        <v>40</v>
      </c>
      <c r="I45" s="27" t="s">
        <v>40</v>
      </c>
    </row>
    <row r="46" spans="1:11" x14ac:dyDescent="0.25">
      <c r="A46" s="35" t="s">
        <v>22</v>
      </c>
      <c r="B46" s="4" t="s">
        <v>37</v>
      </c>
      <c r="C46" s="8">
        <v>0</v>
      </c>
      <c r="D46" s="8">
        <v>0</v>
      </c>
      <c r="E46" s="9">
        <v>0</v>
      </c>
      <c r="F46" s="8">
        <v>0</v>
      </c>
      <c r="G46" s="8"/>
      <c r="H46" s="31">
        <f>+F46/F52*100</f>
        <v>0</v>
      </c>
      <c r="I46" s="8"/>
    </row>
    <row r="47" spans="1:11" x14ac:dyDescent="0.25">
      <c r="A47" s="36"/>
      <c r="B47" s="4" t="s">
        <v>38</v>
      </c>
      <c r="C47" s="8"/>
      <c r="D47" s="8"/>
      <c r="E47" s="9"/>
      <c r="F47" s="8"/>
      <c r="G47" s="8"/>
      <c r="H47" s="31"/>
      <c r="I47" s="8"/>
    </row>
    <row r="48" spans="1:11" x14ac:dyDescent="0.25">
      <c r="A48" s="37"/>
      <c r="B48" s="4" t="s">
        <v>39</v>
      </c>
      <c r="C48" s="27" t="s">
        <v>40</v>
      </c>
      <c r="D48" s="27" t="s">
        <v>40</v>
      </c>
      <c r="E48" s="27" t="s">
        <v>40</v>
      </c>
      <c r="F48" s="27" t="s">
        <v>40</v>
      </c>
      <c r="G48" s="27" t="s">
        <v>40</v>
      </c>
      <c r="H48" s="30" t="s">
        <v>40</v>
      </c>
      <c r="I48" s="27" t="s">
        <v>40</v>
      </c>
    </row>
    <row r="49" spans="1:9" ht="15" customHeight="1" x14ac:dyDescent="0.25">
      <c r="A49" s="3" t="s">
        <v>23</v>
      </c>
      <c r="B49" s="4" t="s">
        <v>37</v>
      </c>
      <c r="C49" s="8">
        <v>77760000</v>
      </c>
      <c r="D49" s="8">
        <v>10005</v>
      </c>
      <c r="E49" s="9">
        <f>D49/D52*100</f>
        <v>4.845625890317163E-3</v>
      </c>
      <c r="F49" s="8">
        <v>10005</v>
      </c>
      <c r="G49" s="8"/>
      <c r="H49" s="28">
        <f>F49/F52</f>
        <v>4.8456258903171632E-5</v>
      </c>
      <c r="I49" s="9">
        <v>0</v>
      </c>
    </row>
    <row r="50" spans="1:9" x14ac:dyDescent="0.25">
      <c r="A50" s="3"/>
      <c r="B50" s="4" t="s">
        <v>38</v>
      </c>
      <c r="C50" s="8"/>
      <c r="D50" s="8">
        <v>14116330</v>
      </c>
      <c r="E50" s="9">
        <f>D50/D52*100</f>
        <v>6.8368269989266244</v>
      </c>
      <c r="F50" s="8">
        <v>14116330</v>
      </c>
      <c r="G50" s="8"/>
      <c r="H50" s="28">
        <f>F50/F52</f>
        <v>6.8368269989266248E-2</v>
      </c>
      <c r="I50" s="9"/>
    </row>
    <row r="51" spans="1:9" x14ac:dyDescent="0.25">
      <c r="A51" s="3"/>
      <c r="B51" s="4" t="s">
        <v>39</v>
      </c>
      <c r="C51" s="27" t="s">
        <v>40</v>
      </c>
      <c r="D51" s="27" t="s">
        <v>40</v>
      </c>
      <c r="E51" s="27" t="s">
        <v>40</v>
      </c>
      <c r="F51" s="27" t="s">
        <v>40</v>
      </c>
      <c r="G51" s="27" t="s">
        <v>40</v>
      </c>
      <c r="H51" s="30" t="s">
        <v>40</v>
      </c>
      <c r="I51" s="27" t="s">
        <v>40</v>
      </c>
    </row>
    <row r="52" spans="1:9" x14ac:dyDescent="0.25">
      <c r="A52" s="3" t="s">
        <v>24</v>
      </c>
      <c r="B52" s="3"/>
      <c r="C52" s="10">
        <f>SUM(C43:C49)</f>
        <v>291870000</v>
      </c>
      <c r="D52" s="10">
        <f>SUM(D43:D51)</f>
        <v>206474875</v>
      </c>
      <c r="E52" s="9">
        <f>E43+E49+E50</f>
        <v>100</v>
      </c>
      <c r="F52" s="10">
        <f>SUM(F43:F51)</f>
        <v>206474875</v>
      </c>
      <c r="G52" s="8"/>
      <c r="H52" s="28">
        <f>F52/D52</f>
        <v>1</v>
      </c>
      <c r="I52" s="9">
        <v>0</v>
      </c>
    </row>
  </sheetData>
  <mergeCells count="27">
    <mergeCell ref="A6:E6"/>
    <mergeCell ref="A2:I2"/>
    <mergeCell ref="A4:E4"/>
    <mergeCell ref="F4:I4"/>
    <mergeCell ref="A5:E5"/>
    <mergeCell ref="F5:I5"/>
    <mergeCell ref="C11:E11"/>
    <mergeCell ref="F9:I11"/>
    <mergeCell ref="A13:I13"/>
    <mergeCell ref="A15:E15"/>
    <mergeCell ref="A17:I17"/>
    <mergeCell ref="A25:A27"/>
    <mergeCell ref="A28:A30"/>
    <mergeCell ref="A43:A45"/>
    <mergeCell ref="A46:A48"/>
    <mergeCell ref="A1:I1"/>
    <mergeCell ref="F6:I6"/>
    <mergeCell ref="A23:A24"/>
    <mergeCell ref="C37:I39"/>
    <mergeCell ref="A41:A42"/>
    <mergeCell ref="C19:I21"/>
    <mergeCell ref="C7:E7"/>
    <mergeCell ref="C8:E8"/>
    <mergeCell ref="F7:I7"/>
    <mergeCell ref="F8:I8"/>
    <mergeCell ref="A9:E9"/>
    <mergeCell ref="C10:E10"/>
  </mergeCells>
  <pageMargins left="0.74803149606299213" right="0.19685039370078741" top="1.4173228346456694" bottom="0.98425196850393704" header="0.31496062992125984" footer="0.31496062992125984"/>
  <pageSetup paperSize="9" scale="65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2016-03-21T13:16:32Z</dcterms:modified>
</cp:coreProperties>
</file>